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<sst xmlns="http://schemas.openxmlformats.org/spreadsheetml/2006/main" count="32" uniqueCount="23">
  <si>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Код</t>
  </si>
  <si>
    <t xml:space="preserve">Назва груп товарів </t>
  </si>
  <si>
    <t>Товарообіг</t>
  </si>
  <si>
    <t>Сальдо</t>
  </si>
  <si>
    <t>%</t>
  </si>
  <si>
    <t>+/-</t>
  </si>
  <si>
    <t>+/-,%</t>
  </si>
  <si>
    <t>Всього</t>
  </si>
  <si>
    <t>Продовольчі товари і жива худоба</t>
  </si>
  <si>
    <t>Напої і тютюн</t>
  </si>
  <si>
    <t>Сировина за винятком палива</t>
  </si>
  <si>
    <t>Мінеральне паливо, масла і прирівняні до них матеріали</t>
  </si>
  <si>
    <t>Тваринне, рослинне масла, жири і віск</t>
  </si>
  <si>
    <t>Хімікати і прирівняні до них вироби</t>
  </si>
  <si>
    <t>Напівфабрикати</t>
  </si>
  <si>
    <t>Обладнання, машини, транспортні засоби</t>
  </si>
  <si>
    <t xml:space="preserve">Різні промислові вироби </t>
  </si>
  <si>
    <t>Види товарів, що не увійшли в інші групи</t>
  </si>
  <si>
    <t>Імпорт в Чехію</t>
  </si>
  <si>
    <t>Експорт з Чехії</t>
  </si>
  <si>
    <t>(За даними Чеського статистичного управління)</t>
  </si>
  <si>
    <t>(тис. дол. США)</t>
  </si>
  <si>
    <t xml:space="preserve">Зовнішньоторговельний оборот ЧР з Україною у 2007-2008 рр. за номенклатурою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</si>
</sst>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,###,###,###,##0"/>
    <numFmt numFmtId="177" formatCode="0.0%"/>
  </numFmts>
  <fonts count="27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7"/>
      <name val="Arial Cyr"/>
      <family val="0"/>
    </font>
    <font>
      <b/>
      <i/>
      <sz val="7"/>
      <name val="Arial Cyr"/>
      <family val="0"/>
    </font>
    <font>
      <b/>
      <sz val="7"/>
      <name val="Arial Cyr"/>
      <family val="0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b/>
      <i/>
      <sz val="7"/>
      <color indexed="9"/>
      <name val="Arial Narrow"/>
      <family val="2"/>
    </font>
    <font>
      <sz val="7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1" applyNumberFormat="0" applyAlignment="0" applyProtection="0"/>
    <xf numFmtId="0" fontId="14" fillId="0" borderId="7" applyNumberFormat="0" applyFill="0" applyAlignment="0" applyProtection="0"/>
    <xf numFmtId="0" fontId="15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6" fillId="21" borderId="9" applyNumberFormat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77" fontId="2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left" wrapText="1"/>
    </xf>
    <xf numFmtId="0" fontId="24" fillId="24" borderId="15" xfId="0" applyFont="1" applyFill="1" applyBorder="1" applyAlignment="1">
      <alignment horizontal="right" wrapText="1"/>
    </xf>
    <xf numFmtId="0" fontId="24" fillId="24" borderId="17" xfId="0" applyFont="1" applyFill="1" applyBorder="1" applyAlignment="1">
      <alignment horizontal="right" wrapText="1"/>
    </xf>
    <xf numFmtId="177" fontId="25" fillId="24" borderId="18" xfId="0" applyNumberFormat="1" applyFont="1" applyFill="1" applyBorder="1" applyAlignment="1">
      <alignment horizontal="right" wrapText="1"/>
    </xf>
    <xf numFmtId="0" fontId="24" fillId="24" borderId="19" xfId="0" applyFont="1" applyFill="1" applyBorder="1" applyAlignment="1">
      <alignment horizontal="right" wrapText="1"/>
    </xf>
    <xf numFmtId="177" fontId="24" fillId="24" borderId="17" xfId="0" applyNumberFormat="1" applyFont="1" applyFill="1" applyBorder="1" applyAlignment="1">
      <alignment horizontal="right" wrapText="1"/>
    </xf>
    <xf numFmtId="177" fontId="24" fillId="24" borderId="16" xfId="0" applyNumberFormat="1" applyFont="1" applyFill="1" applyBorder="1" applyAlignment="1">
      <alignment horizontal="right" wrapText="1"/>
    </xf>
    <xf numFmtId="0" fontId="24" fillId="24" borderId="18" xfId="0" applyFont="1" applyFill="1" applyBorder="1" applyAlignment="1">
      <alignment horizontal="right" wrapText="1"/>
    </xf>
    <xf numFmtId="0" fontId="26" fillId="0" borderId="15" xfId="0" applyFont="1" applyBorder="1" applyAlignment="1">
      <alignment vertical="center" wrapText="1"/>
    </xf>
    <xf numFmtId="0" fontId="26" fillId="25" borderId="16" xfId="0" applyFont="1" applyFill="1" applyBorder="1" applyAlignment="1">
      <alignment horizontal="left" vertical="center" wrapText="1"/>
    </xf>
    <xf numFmtId="3" fontId="26" fillId="0" borderId="15" xfId="0" applyNumberFormat="1" applyFont="1" applyFill="1" applyBorder="1" applyAlignment="1">
      <alignment horizontal="right" vertical="center" wrapText="1"/>
    </xf>
    <xf numFmtId="9" fontId="26" fillId="25" borderId="17" xfId="0" applyNumberFormat="1" applyFont="1" applyFill="1" applyBorder="1" applyAlignment="1">
      <alignment horizontal="right" vertical="center" wrapText="1"/>
    </xf>
    <xf numFmtId="3" fontId="26" fillId="0" borderId="17" xfId="0" applyNumberFormat="1" applyFont="1" applyFill="1" applyBorder="1" applyAlignment="1">
      <alignment horizontal="right" vertical="center" wrapText="1"/>
    </xf>
    <xf numFmtId="3" fontId="26" fillId="25" borderId="17" xfId="0" applyNumberFormat="1" applyFont="1" applyFill="1" applyBorder="1" applyAlignment="1">
      <alignment horizontal="right" vertical="center" wrapText="1"/>
    </xf>
    <xf numFmtId="177" fontId="26" fillId="25" borderId="18" xfId="0" applyNumberFormat="1" applyFont="1" applyFill="1" applyBorder="1" applyAlignment="1">
      <alignment horizontal="right" vertical="center" wrapText="1"/>
    </xf>
    <xf numFmtId="3" fontId="26" fillId="0" borderId="19" xfId="0" applyNumberFormat="1" applyFont="1" applyFill="1" applyBorder="1" applyAlignment="1">
      <alignment vertical="center"/>
    </xf>
    <xf numFmtId="177" fontId="26" fillId="25" borderId="17" xfId="0" applyNumberFormat="1" applyFont="1" applyFill="1" applyBorder="1" applyAlignment="1">
      <alignment horizontal="right" vertical="center" wrapText="1"/>
    </xf>
    <xf numFmtId="3" fontId="26" fillId="0" borderId="17" xfId="0" applyNumberFormat="1" applyFont="1" applyFill="1" applyBorder="1" applyAlignment="1">
      <alignment vertical="center"/>
    </xf>
    <xf numFmtId="177" fontId="26" fillId="25" borderId="16" xfId="0" applyNumberFormat="1" applyFont="1" applyFill="1" applyBorder="1" applyAlignment="1">
      <alignment horizontal="right" vertical="center" wrapText="1"/>
    </xf>
    <xf numFmtId="3" fontId="26" fillId="0" borderId="15" xfId="0" applyNumberFormat="1" applyFont="1" applyFill="1" applyBorder="1" applyAlignment="1">
      <alignment vertical="center"/>
    </xf>
    <xf numFmtId="3" fontId="26" fillId="25" borderId="19" xfId="0" applyNumberFormat="1" applyFont="1" applyFill="1" applyBorder="1" applyAlignment="1">
      <alignment horizontal="right" vertical="center" wrapText="1"/>
    </xf>
    <xf numFmtId="3" fontId="26" fillId="25" borderId="18" xfId="0" applyNumberFormat="1" applyFont="1" applyFill="1" applyBorder="1" applyAlignment="1">
      <alignment horizontal="right" vertical="center" wrapText="1"/>
    </xf>
    <xf numFmtId="0" fontId="23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177" fontId="26" fillId="0" borderId="17" xfId="0" applyNumberFormat="1" applyFont="1" applyBorder="1" applyAlignment="1">
      <alignment horizontal="right" vertical="center" wrapText="1"/>
    </xf>
    <xf numFmtId="176" fontId="26" fillId="0" borderId="19" xfId="0" applyNumberFormat="1" applyFont="1" applyFill="1" applyBorder="1" applyAlignment="1">
      <alignment horizontal="right" vertical="center" wrapText="1"/>
    </xf>
    <xf numFmtId="176" fontId="26" fillId="0" borderId="17" xfId="0" applyNumberFormat="1" applyFont="1" applyFill="1" applyBorder="1" applyAlignment="1">
      <alignment horizontal="right" vertical="center" wrapText="1"/>
    </xf>
    <xf numFmtId="176" fontId="26" fillId="0" borderId="15" xfId="0" applyNumberFormat="1" applyFont="1" applyFill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left" vertical="center" wrapText="1"/>
    </xf>
    <xf numFmtId="3" fontId="26" fillId="0" borderId="20" xfId="0" applyNumberFormat="1" applyFont="1" applyFill="1" applyBorder="1" applyAlignment="1">
      <alignment horizontal="right" vertical="center" wrapText="1"/>
    </xf>
    <xf numFmtId="177" fontId="26" fillId="0" borderId="22" xfId="0" applyNumberFormat="1" applyFont="1" applyBorder="1" applyAlignment="1">
      <alignment horizontal="right" vertical="center" wrapText="1"/>
    </xf>
    <xf numFmtId="3" fontId="26" fillId="0" borderId="22" xfId="0" applyNumberFormat="1" applyFont="1" applyFill="1" applyBorder="1" applyAlignment="1">
      <alignment horizontal="right" vertical="center" wrapText="1"/>
    </xf>
    <xf numFmtId="3" fontId="26" fillId="25" borderId="22" xfId="0" applyNumberFormat="1" applyFont="1" applyFill="1" applyBorder="1" applyAlignment="1">
      <alignment horizontal="right" vertical="center" wrapText="1"/>
    </xf>
    <xf numFmtId="177" fontId="26" fillId="25" borderId="23" xfId="0" applyNumberFormat="1" applyFont="1" applyFill="1" applyBorder="1" applyAlignment="1">
      <alignment horizontal="right" vertical="center" wrapText="1"/>
    </xf>
    <xf numFmtId="176" fontId="26" fillId="0" borderId="24" xfId="0" applyNumberFormat="1" applyFont="1" applyFill="1" applyBorder="1" applyAlignment="1">
      <alignment horizontal="right" vertical="center" wrapText="1"/>
    </xf>
    <xf numFmtId="0" fontId="26" fillId="0" borderId="22" xfId="0" applyFont="1" applyFill="1" applyBorder="1" applyAlignment="1">
      <alignment horizontal="right" vertical="center" wrapText="1"/>
    </xf>
    <xf numFmtId="177" fontId="26" fillId="25" borderId="21" xfId="0" applyNumberFormat="1" applyFont="1" applyFill="1" applyBorder="1" applyAlignment="1">
      <alignment horizontal="right" vertical="center" wrapText="1"/>
    </xf>
    <xf numFmtId="176" fontId="26" fillId="0" borderId="20" xfId="0" applyNumberFormat="1" applyFont="1" applyFill="1" applyBorder="1" applyAlignment="1">
      <alignment horizontal="right" vertical="center" wrapText="1"/>
    </xf>
    <xf numFmtId="176" fontId="26" fillId="0" borderId="22" xfId="0" applyNumberFormat="1" applyFont="1" applyFill="1" applyBorder="1" applyAlignment="1">
      <alignment horizontal="right" vertical="center" wrapText="1"/>
    </xf>
    <xf numFmtId="3" fontId="26" fillId="25" borderId="24" xfId="0" applyNumberFormat="1" applyFont="1" applyFill="1" applyBorder="1" applyAlignment="1">
      <alignment horizontal="right" vertical="center" wrapText="1"/>
    </xf>
    <xf numFmtId="3" fontId="26" fillId="25" borderId="2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1"/>
  <sheetViews>
    <sheetView tabSelected="1" zoomScale="120" zoomScaleNormal="120" zoomScalePageLayoutView="0" workbookViewId="0" topLeftCell="A1">
      <selection activeCell="B3" sqref="B3:W4"/>
    </sheetView>
  </sheetViews>
  <sheetFormatPr defaultColWidth="5.875" defaultRowHeight="12.75"/>
  <cols>
    <col min="1" max="1" width="3.125" style="1" customWidth="1"/>
    <col min="2" max="2" width="4.25390625" style="1" customWidth="1"/>
    <col min="3" max="3" width="8.625" style="7" customWidth="1"/>
    <col min="4" max="4" width="6.625" style="2" bestFit="1" customWidth="1"/>
    <col min="5" max="5" width="4.375" style="1" bestFit="1" customWidth="1"/>
    <col min="6" max="6" width="6.625" style="2" bestFit="1" customWidth="1"/>
    <col min="7" max="7" width="4.375" style="1" bestFit="1" customWidth="1"/>
    <col min="8" max="8" width="5.625" style="1" bestFit="1" customWidth="1"/>
    <col min="9" max="9" width="5.125" style="3" bestFit="1" customWidth="1"/>
    <col min="10" max="10" width="5.75390625" style="2" bestFit="1" customWidth="1"/>
    <col min="11" max="11" width="5.125" style="3" bestFit="1" customWidth="1"/>
    <col min="12" max="12" width="6.875" style="2" bestFit="1" customWidth="1"/>
    <col min="13" max="13" width="5.125" style="3" bestFit="1" customWidth="1"/>
    <col min="14" max="14" width="5.625" style="1" bestFit="1" customWidth="1"/>
    <col min="15" max="15" width="4.375" style="3" bestFit="1" customWidth="1"/>
    <col min="16" max="16" width="7.75390625" style="2" customWidth="1"/>
    <col min="17" max="17" width="5.125" style="3" bestFit="1" customWidth="1"/>
    <col min="18" max="18" width="6.875" style="2" bestFit="1" customWidth="1"/>
    <col min="19" max="19" width="5.125" style="3" bestFit="1" customWidth="1"/>
    <col min="20" max="20" width="5.625" style="1" bestFit="1" customWidth="1"/>
    <col min="21" max="21" width="5.125" style="3" bestFit="1" customWidth="1"/>
    <col min="22" max="23" width="6.00390625" style="1" bestFit="1" customWidth="1"/>
    <col min="24" max="16384" width="5.875" style="1" customWidth="1"/>
  </cols>
  <sheetData>
    <row r="1" spans="22:23" ht="9.75">
      <c r="V1" s="4"/>
      <c r="W1" s="4"/>
    </row>
    <row r="2" spans="2:23" s="5" customFormat="1" ht="28.5" customHeight="1">
      <c r="B2" s="8" t="s">
        <v>22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2:23" s="5" customFormat="1" ht="9">
      <c r="B3" s="9" t="s">
        <v>20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23" s="5" customFormat="1" ht="9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2:23" s="5" customFormat="1" ht="9.75" thickBot="1">
      <c r="B5" s="11" t="s">
        <v>21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2:23" s="5" customFormat="1" ht="24.75" customHeight="1">
      <c r="B6" s="12" t="s">
        <v>0</v>
      </c>
      <c r="C6" s="13" t="s">
        <v>1</v>
      </c>
      <c r="D6" s="14" t="s">
        <v>2</v>
      </c>
      <c r="E6" s="15"/>
      <c r="F6" s="15"/>
      <c r="G6" s="15"/>
      <c r="H6" s="15"/>
      <c r="I6" s="16"/>
      <c r="J6" s="17" t="s">
        <v>18</v>
      </c>
      <c r="K6" s="18"/>
      <c r="L6" s="18"/>
      <c r="M6" s="18"/>
      <c r="N6" s="18"/>
      <c r="O6" s="19"/>
      <c r="P6" s="20" t="s">
        <v>19</v>
      </c>
      <c r="Q6" s="18"/>
      <c r="R6" s="18"/>
      <c r="S6" s="18"/>
      <c r="T6" s="18"/>
      <c r="U6" s="21"/>
      <c r="V6" s="17" t="s">
        <v>3</v>
      </c>
      <c r="W6" s="21"/>
    </row>
    <row r="7" spans="2:23" ht="11.25">
      <c r="B7" s="22"/>
      <c r="C7" s="23"/>
      <c r="D7" s="24">
        <v>2007</v>
      </c>
      <c r="E7" s="25" t="s">
        <v>4</v>
      </c>
      <c r="F7" s="25">
        <v>2008</v>
      </c>
      <c r="G7" s="25" t="s">
        <v>4</v>
      </c>
      <c r="H7" s="25" t="s">
        <v>5</v>
      </c>
      <c r="I7" s="26" t="s">
        <v>6</v>
      </c>
      <c r="J7" s="27">
        <v>2007</v>
      </c>
      <c r="K7" s="28" t="s">
        <v>4</v>
      </c>
      <c r="L7" s="25">
        <v>2008</v>
      </c>
      <c r="M7" s="28" t="s">
        <v>4</v>
      </c>
      <c r="N7" s="25" t="s">
        <v>5</v>
      </c>
      <c r="O7" s="29" t="s">
        <v>6</v>
      </c>
      <c r="P7" s="24">
        <v>2007</v>
      </c>
      <c r="Q7" s="28" t="s">
        <v>4</v>
      </c>
      <c r="R7" s="25">
        <v>2008</v>
      </c>
      <c r="S7" s="28" t="s">
        <v>4</v>
      </c>
      <c r="T7" s="25" t="s">
        <v>5</v>
      </c>
      <c r="U7" s="26" t="s">
        <v>6</v>
      </c>
      <c r="V7" s="27">
        <v>2007</v>
      </c>
      <c r="W7" s="30">
        <v>2008</v>
      </c>
    </row>
    <row r="8" spans="2:23" ht="11.25">
      <c r="B8" s="31"/>
      <c r="C8" s="32" t="s">
        <v>7</v>
      </c>
      <c r="D8" s="33">
        <f>J8+P8</f>
        <v>1896883</v>
      </c>
      <c r="E8" s="34">
        <v>1</v>
      </c>
      <c r="F8" s="35">
        <f>L8+R8</f>
        <v>2595774</v>
      </c>
      <c r="G8" s="34">
        <v>1</v>
      </c>
      <c r="H8" s="36">
        <f>F8-D8</f>
        <v>698891</v>
      </c>
      <c r="I8" s="37">
        <v>0.368</v>
      </c>
      <c r="J8" s="38">
        <v>707221</v>
      </c>
      <c r="K8" s="39">
        <v>1</v>
      </c>
      <c r="L8" s="40">
        <v>1093989</v>
      </c>
      <c r="M8" s="39">
        <v>1</v>
      </c>
      <c r="N8" s="36">
        <f>L8-J8</f>
        <v>386768</v>
      </c>
      <c r="O8" s="41">
        <v>0.547</v>
      </c>
      <c r="P8" s="42">
        <v>1189662</v>
      </c>
      <c r="Q8" s="39">
        <v>1</v>
      </c>
      <c r="R8" s="40">
        <v>1501785</v>
      </c>
      <c r="S8" s="39">
        <v>1</v>
      </c>
      <c r="T8" s="36">
        <f>R8-P8</f>
        <v>312123</v>
      </c>
      <c r="U8" s="37">
        <v>0.262</v>
      </c>
      <c r="V8" s="43">
        <f>P8-J8</f>
        <v>482441</v>
      </c>
      <c r="W8" s="44">
        <f>R8-L8</f>
        <v>407796</v>
      </c>
    </row>
    <row r="9" spans="2:23" ht="33.75">
      <c r="B9" s="45">
        <v>0</v>
      </c>
      <c r="C9" s="46" t="s">
        <v>8</v>
      </c>
      <c r="D9" s="33">
        <f aca="true" t="shared" si="0" ref="D9:D18">J9+P9</f>
        <v>23614</v>
      </c>
      <c r="E9" s="47">
        <f>D9/D8</f>
        <v>0.012448843708336255</v>
      </c>
      <c r="F9" s="35">
        <f aca="true" t="shared" si="1" ref="F9:F18">L9+R9</f>
        <v>32966</v>
      </c>
      <c r="G9" s="47">
        <f>F9/F8</f>
        <v>0.01269987294733671</v>
      </c>
      <c r="H9" s="36">
        <f aca="true" t="shared" si="2" ref="H9:H18">F9-D9</f>
        <v>9352</v>
      </c>
      <c r="I9" s="37">
        <v>0.396</v>
      </c>
      <c r="J9" s="48">
        <v>8431</v>
      </c>
      <c r="K9" s="47">
        <f>J9/J8</f>
        <v>0.011921308897784427</v>
      </c>
      <c r="L9" s="49">
        <v>9099</v>
      </c>
      <c r="M9" s="47">
        <f>L9/L8</f>
        <v>0.008317268272350088</v>
      </c>
      <c r="N9" s="36">
        <f aca="true" t="shared" si="3" ref="N9:N17">L9-J9</f>
        <v>668</v>
      </c>
      <c r="O9" s="41">
        <v>0.079</v>
      </c>
      <c r="P9" s="50">
        <v>15183</v>
      </c>
      <c r="Q9" s="47">
        <f>P9/P8</f>
        <v>0.012762448493773861</v>
      </c>
      <c r="R9" s="49">
        <v>23867</v>
      </c>
      <c r="S9" s="47">
        <f>R9/R8</f>
        <v>0.015892421351924542</v>
      </c>
      <c r="T9" s="36">
        <f aca="true" t="shared" si="4" ref="T9:T18">R9-P9</f>
        <v>8684</v>
      </c>
      <c r="U9" s="37">
        <v>0.572</v>
      </c>
      <c r="V9" s="43">
        <f aca="true" t="shared" si="5" ref="V9:V18">P9-J9</f>
        <v>6752</v>
      </c>
      <c r="W9" s="44">
        <f aca="true" t="shared" si="6" ref="W9:W18">R9-L9</f>
        <v>14768</v>
      </c>
    </row>
    <row r="10" spans="2:23" ht="11.25">
      <c r="B10" s="45">
        <v>1</v>
      </c>
      <c r="C10" s="46" t="s">
        <v>9</v>
      </c>
      <c r="D10" s="33">
        <f t="shared" si="0"/>
        <v>4996</v>
      </c>
      <c r="E10" s="47">
        <f>D10/D8</f>
        <v>0.00263379449338731</v>
      </c>
      <c r="F10" s="35">
        <f t="shared" si="1"/>
        <v>5863</v>
      </c>
      <c r="G10" s="47">
        <f>F10/F8</f>
        <v>0.0022586712094350278</v>
      </c>
      <c r="H10" s="36">
        <f t="shared" si="2"/>
        <v>867</v>
      </c>
      <c r="I10" s="37">
        <v>0.174</v>
      </c>
      <c r="J10" s="48">
        <v>184</v>
      </c>
      <c r="K10" s="47">
        <f>J10/J8</f>
        <v>0.0002601732697417073</v>
      </c>
      <c r="L10" s="49">
        <v>228</v>
      </c>
      <c r="M10" s="47">
        <f>L10/L8</f>
        <v>0.00020841160194480933</v>
      </c>
      <c r="N10" s="36">
        <f t="shared" si="3"/>
        <v>44</v>
      </c>
      <c r="O10" s="41">
        <v>0.239</v>
      </c>
      <c r="P10" s="50">
        <v>4812</v>
      </c>
      <c r="Q10" s="47">
        <f>P10/P8</f>
        <v>0.0040448463513165925</v>
      </c>
      <c r="R10" s="49">
        <v>5635</v>
      </c>
      <c r="S10" s="47">
        <f>R10/R8</f>
        <v>0.0037522015468259436</v>
      </c>
      <c r="T10" s="36">
        <f t="shared" si="4"/>
        <v>823</v>
      </c>
      <c r="U10" s="37">
        <v>0.171</v>
      </c>
      <c r="V10" s="43">
        <f t="shared" si="5"/>
        <v>4628</v>
      </c>
      <c r="W10" s="44">
        <f t="shared" si="6"/>
        <v>5407</v>
      </c>
    </row>
    <row r="11" spans="2:23" ht="33.75" customHeight="1">
      <c r="B11" s="45">
        <v>2</v>
      </c>
      <c r="C11" s="46" t="s">
        <v>10</v>
      </c>
      <c r="D11" s="33">
        <f t="shared" si="0"/>
        <v>366091</v>
      </c>
      <c r="E11" s="47">
        <f>D11/D8</f>
        <v>0.19299608884680816</v>
      </c>
      <c r="F11" s="35">
        <f t="shared" si="1"/>
        <v>658154</v>
      </c>
      <c r="G11" s="47">
        <f>F11/F8</f>
        <v>0.2535482672990792</v>
      </c>
      <c r="H11" s="36">
        <f>F11-D11</f>
        <v>292063</v>
      </c>
      <c r="I11" s="37">
        <v>0.798</v>
      </c>
      <c r="J11" s="48">
        <v>353566</v>
      </c>
      <c r="K11" s="47">
        <f>J11/J8</f>
        <v>0.49993707766030704</v>
      </c>
      <c r="L11" s="49">
        <v>644057</v>
      </c>
      <c r="M11" s="47">
        <f>L11/L8</f>
        <v>0.5887234697972283</v>
      </c>
      <c r="N11" s="36">
        <f t="shared" si="3"/>
        <v>290491</v>
      </c>
      <c r="O11" s="41">
        <v>0.822</v>
      </c>
      <c r="P11" s="50">
        <v>12525</v>
      </c>
      <c r="Q11" s="47">
        <f>P11/P8</f>
        <v>0.010528200446849609</v>
      </c>
      <c r="R11" s="49">
        <v>14097</v>
      </c>
      <c r="S11" s="47">
        <f>R11/R8</f>
        <v>0.009386829672689499</v>
      </c>
      <c r="T11" s="36">
        <f t="shared" si="4"/>
        <v>1572</v>
      </c>
      <c r="U11" s="37">
        <v>0.126</v>
      </c>
      <c r="V11" s="43">
        <f t="shared" si="5"/>
        <v>-341041</v>
      </c>
      <c r="W11" s="44">
        <f t="shared" si="6"/>
        <v>-629960</v>
      </c>
    </row>
    <row r="12" spans="2:23" ht="58.5" customHeight="1">
      <c r="B12" s="45">
        <v>3</v>
      </c>
      <c r="C12" s="46" t="s">
        <v>11</v>
      </c>
      <c r="D12" s="33">
        <f t="shared" si="0"/>
        <v>51190</v>
      </c>
      <c r="E12" s="47">
        <f>D12/D8</f>
        <v>0.026986377124999274</v>
      </c>
      <c r="F12" s="35">
        <f t="shared" si="1"/>
        <v>68779</v>
      </c>
      <c r="G12" s="47">
        <f>F12/F8</f>
        <v>0.026496528588390206</v>
      </c>
      <c r="H12" s="36">
        <f t="shared" si="2"/>
        <v>17589</v>
      </c>
      <c r="I12" s="37">
        <v>0.344</v>
      </c>
      <c r="J12" s="48">
        <v>49607</v>
      </c>
      <c r="K12" s="47">
        <f>J12/J8</f>
        <v>0.07014356191346129</v>
      </c>
      <c r="L12" s="49">
        <v>61921</v>
      </c>
      <c r="M12" s="47">
        <f>L12/L8</f>
        <v>0.05660111756151113</v>
      </c>
      <c r="N12" s="36">
        <f t="shared" si="3"/>
        <v>12314</v>
      </c>
      <c r="O12" s="41">
        <v>0.248</v>
      </c>
      <c r="P12" s="50">
        <v>1583</v>
      </c>
      <c r="Q12" s="47">
        <f>P12/P8</f>
        <v>0.0013306300445000345</v>
      </c>
      <c r="R12" s="49">
        <v>6858</v>
      </c>
      <c r="S12" s="47">
        <f>R12/R8</f>
        <v>0.00456656578671381</v>
      </c>
      <c r="T12" s="36">
        <f t="shared" si="4"/>
        <v>5275</v>
      </c>
      <c r="U12" s="37">
        <v>3.332</v>
      </c>
      <c r="V12" s="43">
        <f t="shared" si="5"/>
        <v>-48024</v>
      </c>
      <c r="W12" s="44">
        <f t="shared" si="6"/>
        <v>-55063</v>
      </c>
    </row>
    <row r="13" spans="2:23" ht="45">
      <c r="B13" s="45">
        <v>4</v>
      </c>
      <c r="C13" s="46" t="s">
        <v>12</v>
      </c>
      <c r="D13" s="33">
        <f t="shared" si="0"/>
        <v>3328</v>
      </c>
      <c r="E13" s="47">
        <f>D13/D8</f>
        <v>0.0017544571805430276</v>
      </c>
      <c r="F13" s="35">
        <f t="shared" si="1"/>
        <v>4731</v>
      </c>
      <c r="G13" s="47">
        <f>F13/F8</f>
        <v>0.0018225777744903832</v>
      </c>
      <c r="H13" s="36">
        <f t="shared" si="2"/>
        <v>1403</v>
      </c>
      <c r="I13" s="37">
        <v>0.422</v>
      </c>
      <c r="J13" s="48">
        <v>3302</v>
      </c>
      <c r="K13" s="47">
        <f>J13/J8</f>
        <v>0.004668979003734335</v>
      </c>
      <c r="L13" s="49">
        <v>4707</v>
      </c>
      <c r="M13" s="47">
        <f>L13/L8</f>
        <v>0.004302602676992182</v>
      </c>
      <c r="N13" s="36">
        <f t="shared" si="3"/>
        <v>1405</v>
      </c>
      <c r="O13" s="41">
        <v>0.428</v>
      </c>
      <c r="P13" s="50">
        <v>26</v>
      </c>
      <c r="Q13" s="47">
        <f>P13/P8</f>
        <v>2.1854947035376434E-05</v>
      </c>
      <c r="R13" s="49">
        <v>24</v>
      </c>
      <c r="S13" s="47">
        <f>R12/R8</f>
        <v>0.00456656578671381</v>
      </c>
      <c r="T13" s="36">
        <f t="shared" si="4"/>
        <v>-2</v>
      </c>
      <c r="U13" s="37">
        <v>-0.077</v>
      </c>
      <c r="V13" s="43">
        <f t="shared" si="5"/>
        <v>-3276</v>
      </c>
      <c r="W13" s="44">
        <f t="shared" si="6"/>
        <v>-4683</v>
      </c>
    </row>
    <row r="14" spans="2:23" ht="33.75" customHeight="1">
      <c r="B14" s="45">
        <v>5</v>
      </c>
      <c r="C14" s="46" t="s">
        <v>13</v>
      </c>
      <c r="D14" s="33">
        <f t="shared" si="0"/>
        <v>199728</v>
      </c>
      <c r="E14" s="47">
        <f>D14/D8</f>
        <v>0.10529273550345487</v>
      </c>
      <c r="F14" s="35">
        <f t="shared" si="1"/>
        <v>232659</v>
      </c>
      <c r="G14" s="47">
        <f>F14/F8</f>
        <v>0.08962991385228453</v>
      </c>
      <c r="H14" s="36">
        <f>F14-D14</f>
        <v>32931</v>
      </c>
      <c r="I14" s="37">
        <v>0.165</v>
      </c>
      <c r="J14" s="48">
        <v>39686</v>
      </c>
      <c r="K14" s="47">
        <f>J14/J8</f>
        <v>0.05611541512483368</v>
      </c>
      <c r="L14" s="49">
        <v>39732</v>
      </c>
      <c r="M14" s="47">
        <f>L14/L8</f>
        <v>0.03631846389680335</v>
      </c>
      <c r="N14" s="36">
        <f>L14-J14</f>
        <v>46</v>
      </c>
      <c r="O14" s="41">
        <v>0.001</v>
      </c>
      <c r="P14" s="50">
        <v>160042</v>
      </c>
      <c r="Q14" s="47">
        <f>P14/P8</f>
        <v>0.13452728590137367</v>
      </c>
      <c r="R14" s="49">
        <v>192927</v>
      </c>
      <c r="S14" s="47">
        <f>R14/R8</f>
        <v>0.12846512649946565</v>
      </c>
      <c r="T14" s="36">
        <f>R14-P14</f>
        <v>32885</v>
      </c>
      <c r="U14" s="37">
        <v>0.205</v>
      </c>
      <c r="V14" s="43">
        <f t="shared" si="5"/>
        <v>120356</v>
      </c>
      <c r="W14" s="44">
        <f t="shared" si="6"/>
        <v>153195</v>
      </c>
    </row>
    <row r="15" spans="2:23" ht="24" customHeight="1">
      <c r="B15" s="45">
        <v>6</v>
      </c>
      <c r="C15" s="46" t="s">
        <v>14</v>
      </c>
      <c r="D15" s="33">
        <f t="shared" si="0"/>
        <v>367725</v>
      </c>
      <c r="E15" s="47">
        <f>D15/D8</f>
        <v>0.1938575020177839</v>
      </c>
      <c r="F15" s="35">
        <f t="shared" si="1"/>
        <v>451278</v>
      </c>
      <c r="G15" s="47">
        <f>F15/F8</f>
        <v>0.17385103633829446</v>
      </c>
      <c r="H15" s="36">
        <f t="shared" si="2"/>
        <v>83553</v>
      </c>
      <c r="I15" s="37">
        <v>0.227</v>
      </c>
      <c r="J15" s="48">
        <v>181648</v>
      </c>
      <c r="K15" s="47">
        <f>J15/J8</f>
        <v>0.25684757664153074</v>
      </c>
      <c r="L15" s="49">
        <v>233197</v>
      </c>
      <c r="M15" s="47">
        <f>L15/L8</f>
        <v>0.21316210674878816</v>
      </c>
      <c r="N15" s="36">
        <f t="shared" si="3"/>
        <v>51549</v>
      </c>
      <c r="O15" s="41">
        <v>0.284</v>
      </c>
      <c r="P15" s="50">
        <v>186077</v>
      </c>
      <c r="Q15" s="47">
        <f>P15/P8</f>
        <v>0.15641165305775925</v>
      </c>
      <c r="R15" s="49">
        <v>218081</v>
      </c>
      <c r="S15" s="47">
        <f>R15/R8</f>
        <v>0.14521452804495982</v>
      </c>
      <c r="T15" s="36">
        <f t="shared" si="4"/>
        <v>32004</v>
      </c>
      <c r="U15" s="37">
        <v>0.172</v>
      </c>
      <c r="V15" s="43">
        <f t="shared" si="5"/>
        <v>4429</v>
      </c>
      <c r="W15" s="44">
        <f t="shared" si="6"/>
        <v>-15116</v>
      </c>
    </row>
    <row r="16" spans="2:23" ht="45.75" customHeight="1">
      <c r="B16" s="45">
        <v>7</v>
      </c>
      <c r="C16" s="46" t="s">
        <v>15</v>
      </c>
      <c r="D16" s="33">
        <f t="shared" si="0"/>
        <v>764994</v>
      </c>
      <c r="E16" s="47">
        <f>D16/D8</f>
        <v>0.40329002895803273</v>
      </c>
      <c r="F16" s="35">
        <f t="shared" si="1"/>
        <v>995383</v>
      </c>
      <c r="G16" s="47">
        <f>F16/F8</f>
        <v>0.3834628900667007</v>
      </c>
      <c r="H16" s="36">
        <f t="shared" si="2"/>
        <v>230389</v>
      </c>
      <c r="I16" s="37">
        <v>0.301</v>
      </c>
      <c r="J16" s="48">
        <v>54368</v>
      </c>
      <c r="K16" s="47">
        <f>J16/J8</f>
        <v>0.07687554526802795</v>
      </c>
      <c r="L16" s="49">
        <v>80245</v>
      </c>
      <c r="M16" s="47">
        <f>L16/L8</f>
        <v>0.07335082893886502</v>
      </c>
      <c r="N16" s="36">
        <f t="shared" si="3"/>
        <v>25877</v>
      </c>
      <c r="O16" s="41">
        <v>0.476</v>
      </c>
      <c r="P16" s="50">
        <v>710626</v>
      </c>
      <c r="Q16" s="47">
        <f>P16/P8</f>
        <v>0.5973343689215929</v>
      </c>
      <c r="R16" s="49">
        <v>915138</v>
      </c>
      <c r="S16" s="47">
        <f>R16/R8</f>
        <v>0.6093668534444011</v>
      </c>
      <c r="T16" s="36">
        <f t="shared" si="4"/>
        <v>204512</v>
      </c>
      <c r="U16" s="37">
        <v>0.288</v>
      </c>
      <c r="V16" s="43">
        <f t="shared" si="5"/>
        <v>656258</v>
      </c>
      <c r="W16" s="44">
        <f t="shared" si="6"/>
        <v>834893</v>
      </c>
    </row>
    <row r="17" spans="2:23" ht="33.75">
      <c r="B17" s="45">
        <v>8</v>
      </c>
      <c r="C17" s="46" t="s">
        <v>16</v>
      </c>
      <c r="D17" s="33">
        <f t="shared" si="0"/>
        <v>115219</v>
      </c>
      <c r="E17" s="47">
        <f>D17/D8</f>
        <v>0.06074122652794084</v>
      </c>
      <c r="F17" s="35">
        <f t="shared" si="1"/>
        <v>145962</v>
      </c>
      <c r="G17" s="47">
        <f>F17/F8</f>
        <v>0.05623062716553907</v>
      </c>
      <c r="H17" s="36">
        <f>F17-D17</f>
        <v>30743</v>
      </c>
      <c r="I17" s="37">
        <v>0.267</v>
      </c>
      <c r="J17" s="48">
        <v>16430</v>
      </c>
      <c r="K17" s="47">
        <f>J17/J8</f>
        <v>0.023231776205740497</v>
      </c>
      <c r="L17" s="49">
        <v>20804</v>
      </c>
      <c r="M17" s="47">
        <f>L17/L8</f>
        <v>0.019016644591490408</v>
      </c>
      <c r="N17" s="36">
        <f t="shared" si="3"/>
        <v>4374</v>
      </c>
      <c r="O17" s="41">
        <v>0.266</v>
      </c>
      <c r="P17" s="50">
        <v>98789</v>
      </c>
      <c r="Q17" s="47">
        <f>P17/P8</f>
        <v>0.08303955241068471</v>
      </c>
      <c r="R17" s="49">
        <v>125158</v>
      </c>
      <c r="S17" s="47">
        <f>R17/R8</f>
        <v>0.0833394926703889</v>
      </c>
      <c r="T17" s="36">
        <f t="shared" si="4"/>
        <v>26369</v>
      </c>
      <c r="U17" s="37">
        <v>0.261</v>
      </c>
      <c r="V17" s="43">
        <f t="shared" si="5"/>
        <v>82359</v>
      </c>
      <c r="W17" s="44">
        <f t="shared" si="6"/>
        <v>104354</v>
      </c>
    </row>
    <row r="18" spans="2:23" ht="48" customHeight="1" thickBot="1">
      <c r="B18" s="51">
        <v>9</v>
      </c>
      <c r="C18" s="52" t="s">
        <v>17</v>
      </c>
      <c r="D18" s="53">
        <f t="shared" si="0"/>
        <v>0</v>
      </c>
      <c r="E18" s="54">
        <f>D18/D8</f>
        <v>0</v>
      </c>
      <c r="F18" s="55">
        <f t="shared" si="1"/>
        <v>1</v>
      </c>
      <c r="G18" s="54">
        <f>F18/F8</f>
        <v>3.852415503044564E-07</v>
      </c>
      <c r="H18" s="56">
        <f t="shared" si="2"/>
        <v>1</v>
      </c>
      <c r="I18" s="57">
        <v>1</v>
      </c>
      <c r="J18" s="58"/>
      <c r="K18" s="54">
        <f>J18/J8</f>
        <v>0</v>
      </c>
      <c r="L18" s="59"/>
      <c r="M18" s="54">
        <f>L18/L8</f>
        <v>0</v>
      </c>
      <c r="N18" s="56">
        <f>L18-J18</f>
        <v>0</v>
      </c>
      <c r="O18" s="60"/>
      <c r="P18" s="61"/>
      <c r="Q18" s="54">
        <f>P18/P8</f>
        <v>0</v>
      </c>
      <c r="R18" s="62">
        <v>1</v>
      </c>
      <c r="S18" s="54">
        <f>R18/R8</f>
        <v>6.65874276277896E-07</v>
      </c>
      <c r="T18" s="56">
        <f t="shared" si="4"/>
        <v>1</v>
      </c>
      <c r="U18" s="57">
        <v>1</v>
      </c>
      <c r="V18" s="63">
        <f t="shared" si="5"/>
        <v>0</v>
      </c>
      <c r="W18" s="64">
        <f t="shared" si="6"/>
        <v>1</v>
      </c>
    </row>
    <row r="19" spans="19:21" ht="9.75">
      <c r="S19" s="6"/>
      <c r="T19" s="6"/>
      <c r="U19" s="6"/>
    </row>
    <row r="20" spans="19:21" ht="9.75">
      <c r="S20" s="6"/>
      <c r="T20" s="6"/>
      <c r="U20" s="6"/>
    </row>
    <row r="21" spans="19:21" ht="9.75">
      <c r="S21" s="6"/>
      <c r="T21" s="6"/>
      <c r="U21" s="6"/>
    </row>
  </sheetData>
  <sheetProtection/>
  <mergeCells count="10">
    <mergeCell ref="V1:W1"/>
    <mergeCell ref="B2:W2"/>
    <mergeCell ref="B3:W4"/>
    <mergeCell ref="B6:B7"/>
    <mergeCell ref="C6:C7"/>
    <mergeCell ref="D6:I6"/>
    <mergeCell ref="J6:O6"/>
    <mergeCell ref="P6:U6"/>
    <mergeCell ref="V6:W6"/>
    <mergeCell ref="B5:W5"/>
  </mergeCells>
  <printOptions/>
  <pageMargins left="0.17" right="0.17" top="0.17" bottom="0.19" header="0.17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helen</cp:lastModifiedBy>
  <cp:lastPrinted>2009-02-17T11:04:54Z</cp:lastPrinted>
  <dcterms:created xsi:type="dcterms:W3CDTF">2008-01-14T09:21:25Z</dcterms:created>
  <dcterms:modified xsi:type="dcterms:W3CDTF">2009-04-13T17:26:57Z</dcterms:modified>
  <cp:category/>
  <cp:version/>
  <cp:contentType/>
  <cp:contentStatus/>
</cp:coreProperties>
</file>